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2"/>
  </bookViews>
  <sheets>
    <sheet name="расчет 2026 год" sheetId="1" state="visible" r:id="rId1"/>
    <sheet name="расчет 2027 год" sheetId="2" state="visible" r:id="rId2"/>
    <sheet name="расчет 2028 год " sheetId="3" state="visible" r:id="rId3"/>
  </sheets>
  <definedNames>
    <definedName name="_xlnm.Print_Area" localSheetId="0" hidden="0">'расчет 2026 год'!$A$1:$I$34</definedName>
    <definedName name="_xlnm.Print_Area" localSheetId="1" hidden="0">'расчет 2027 год'!$A$1:$I$29</definedName>
    <definedName name="_xlnm.Print_Area" localSheetId="2" hidden="0">'расчет 2028 год '!$A$1:$I$24</definedName>
  </definedNames>
  <calcPr/>
</workbook>
</file>

<file path=xl/sharedStrings.xml><?xml version="1.0" encoding="utf-8"?>
<sst xmlns="http://schemas.openxmlformats.org/spreadsheetml/2006/main" count="45" uniqueCount="45">
  <si>
    <t xml:space="preserve">Расчет межбюджетных трансфертов, предоставляемых местным бюджетам из областного бюджета Новосибирской области на финансовое обеспечение реализации инфраструктурных (инвестиционных) проектов за счет средств от списания задолженности по бюджетным кредитам (теплоснабжение)</t>
  </si>
  <si>
    <t xml:space="preserve">на 2026 год</t>
  </si>
  <si>
    <r>
      <rPr>
        <sz val="11"/>
        <color theme="1"/>
        <rFont val="Times New Roman"/>
      </rPr>
      <t xml:space="preserve">Наименование главного распорядителя бюджетных средств - </t>
    </r>
    <r>
      <rPr>
        <b/>
        <sz val="11"/>
        <color theme="1"/>
        <rFont val="Times New Roman"/>
      </rPr>
      <t xml:space="preserve">Министерство жилищно-коммунального хозяйства и энергетики Новосибирской области</t>
    </r>
  </si>
  <si>
    <r>
      <rPr>
        <sz val="11"/>
        <color theme="1"/>
        <rFont val="Times New Roman"/>
      </rPr>
      <t xml:space="preserve">Тип бюджетного обязательства (действующее или принимаемое) - </t>
    </r>
    <r>
      <rPr>
        <b/>
        <sz val="11"/>
        <color theme="1"/>
        <rFont val="Times New Roman"/>
      </rPr>
      <t>действующее</t>
    </r>
  </si>
  <si>
    <r>
      <rPr>
        <sz val="11"/>
        <color theme="1"/>
        <rFont val="Times New Roman"/>
      </rPr>
      <t xml:space="preserve">Наименование межбюджетного трансферта - </t>
    </r>
    <r>
      <rPr>
        <b/>
        <sz val="11"/>
        <color theme="1"/>
        <rFont val="Times New Roman"/>
      </rPr>
      <t xml:space="preserve">финансовое обеспечение реализации инфраструктурных (инвестиционных) проектов за счет средств от списания задолженности по бюджетным кредитам (теплоснабжение)</t>
    </r>
  </si>
  <si>
    <r>
      <rPr>
        <sz val="11"/>
        <color theme="1"/>
        <rFont val="Times New Roman"/>
      </rPr>
      <t xml:space="preserve">Реквизиты НПА, утверждающего методику расчета - </t>
    </r>
    <r>
      <rPr>
        <b/>
        <sz val="11"/>
        <color theme="1"/>
        <rFont val="Times New Roman"/>
      </rPr>
      <t xml:space="preserve">постановление Правительства Новосибирской области от 16.03.2015 № 89-п "Об утверждении государственной программы Новосибирской области "Энергосбережение и повышение энергетической эффективности Новосибирской области"</t>
    </r>
  </si>
  <si>
    <t xml:space="preserve">(для проектов методик указывается проект соответствующей целевой программы)</t>
  </si>
  <si>
    <r>
      <rPr>
        <sz val="11"/>
        <color theme="1"/>
        <rFont val="Times New Roman"/>
      </rPr>
      <t xml:space="preserve">Коды бюджетной классифкации по трансферту - </t>
    </r>
    <r>
      <rPr>
        <b/>
        <sz val="11"/>
        <color theme="1"/>
        <rFont val="Times New Roman"/>
      </rPr>
      <t xml:space="preserve">210 0505 32.2.02.09882 522</t>
    </r>
  </si>
  <si>
    <r>
      <t xml:space="preserve">Расчетная таблица по межбюджетным трансфертам : </t>
    </r>
    <r>
      <rPr>
        <u val="single"/>
        <sz val="11"/>
        <color theme="1"/>
        <rFont val="Times New Roman"/>
      </rPr>
      <t xml:space="preserve">расчетные поля в зависимости от методики</t>
    </r>
  </si>
  <si>
    <t xml:space="preserve">Обязательные поля :</t>
  </si>
  <si>
    <t xml:space="preserve">Наименование муниципального образования</t>
  </si>
  <si>
    <t xml:space="preserve">Сметная стоимость объекта (остаток сметной стоимости), рублей</t>
  </si>
  <si>
    <t xml:space="preserve">Уровень софинансирования за счет средств областного бюджета, %</t>
  </si>
  <si>
    <t xml:space="preserve">Сумма, тыс.рублей</t>
  </si>
  <si>
    <r>
      <rPr>
        <sz val="9"/>
        <color theme="1"/>
        <rFont val="Times New Roman"/>
      </rPr>
      <t>4</t>
    </r>
    <r>
      <rPr>
        <i/>
        <sz val="9"/>
        <color theme="1"/>
        <rFont val="Times New Roman"/>
      </rPr>
      <t xml:space="preserve">= (2*3)/1000</t>
    </r>
  </si>
  <si>
    <t xml:space="preserve">Ордынский район в том числе:</t>
  </si>
  <si>
    <t xml:space="preserve">"Строительство газовой блочно-модульной котельной № 5 ул.Мира 55Б р.п.Ордынское Ордынского района Новосибирской области"</t>
  </si>
  <si>
    <t xml:space="preserve">Черепановский район в том числе:</t>
  </si>
  <si>
    <t xml:space="preserve">"Реконструкция тепловых сетей в с. Верх-Мильтюши Черепановского района Новосибирской области"</t>
  </si>
  <si>
    <t xml:space="preserve">Чулымский район в том числе:</t>
  </si>
  <si>
    <t xml:space="preserve"> "Строительство наружних тепловых сетей от блочно-модульной газовой котельной "Заря" до угольной котельной "ПМК" в г. Чулым Чулымского района Новосибирской области"</t>
  </si>
  <si>
    <t xml:space="preserve">рабочий поселок Кольцово в том числе:</t>
  </si>
  <si>
    <t xml:space="preserve">"Капитальный ремонт участка тепловой сети от ТК №124 до ТК №125 диаметром 2Ду600мм общей длиной 280 м в р.п. Кольцово"</t>
  </si>
  <si>
    <t xml:space="preserve">"Капитальный ремонт участка тепловой сети от ТК №125 до ТК №126 диаметром 2Ду600мм общей длиной 220 м в р.п. Кольцово"</t>
  </si>
  <si>
    <t xml:space="preserve">"Капитальный ремонт участка тепловой сети от ТК №126 до ТК №127 диаметром 2Ду600мм в р.п. Кольцово"</t>
  </si>
  <si>
    <t xml:space="preserve">"Капитальный ремонт участка тепловой сети от ТК №138 до ТК №139 2Ду400мм в р.п. Кольцово" </t>
  </si>
  <si>
    <t xml:space="preserve">"Капитальный ремонт участка тепловой сети от ТК №139 -ТК №140 2Ду300мм - дома №10 2Ду250мм в р.п. Кольцово"</t>
  </si>
  <si>
    <t xml:space="preserve">ВСЕГО по местным бюджетам</t>
  </si>
  <si>
    <t> </t>
  </si>
  <si>
    <t xml:space="preserve">в том числе:</t>
  </si>
  <si>
    <t xml:space="preserve">муниципальных районов</t>
  </si>
  <si>
    <t xml:space="preserve">Примечание: (пояснения, не охваченные таблицей)</t>
  </si>
  <si>
    <t xml:space="preserve">Исполняющий обязанности министра жилищно-коммунального хозяйства и энергетики Новосибирской области</t>
  </si>
  <si>
    <t xml:space="preserve">Е.Г. Назаров</t>
  </si>
  <si>
    <t xml:space="preserve">на 2027 год</t>
  </si>
  <si>
    <t xml:space="preserve">Кыштовский район в том числе:</t>
  </si>
  <si>
    <t xml:space="preserve">Кыштовский район "Строительство центральной блочно-модульной котельной в с. Кыштовка, по ул. Ленина д. 25 и тепловых сетей с переключением тепловой нагрузки с котельной №4 по ул. Ленина д. 25/3 и тепловой нагрузки модульной котельной №1 по ул. Ленина 34а (проектирование и строительство)"</t>
  </si>
  <si>
    <t xml:space="preserve">Купинский район в том числе:</t>
  </si>
  <si>
    <t xml:space="preserve">Купинский район "Строительство «Блочно-модульной автоматической котельной на твердом топливе, Новосибирская область, Купинский район, д. Лукошино, ул. Центральная 39б» (проектирование и строительство)"</t>
  </si>
  <si>
    <t xml:space="preserve">рабочий поселок Кольцово в т.ч.:</t>
  </si>
  <si>
    <t xml:space="preserve">"Реконструкция участка тепловой сети 2Ду600мм, от уз.№1 до уз.16/1 в р.п. Кольцово"</t>
  </si>
  <si>
    <t xml:space="preserve">"Капитальный ремонт участка тепловой сети от №ТК139-№ТК126 в р.п.Кольцово"</t>
  </si>
  <si>
    <t xml:space="preserve">"Капитальный ремонт участка тепловой сети от №ТК138-№ТК143 в р.п.Кольцово"</t>
  </si>
  <si>
    <t xml:space="preserve">на 2028 год</t>
  </si>
  <si>
    <t xml:space="preserve">"Строительство тепловой сети от Узла 1 до ТК 125а 2Ду 700 мм в обход промзоны ФБУН ГНЦ ВБ "Вектор"  в р.п. Кольцово"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</si>
</sst>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#,##0.0"/>
    <numFmt numFmtId="161" formatCode="0.0%"/>
    <numFmt numFmtId="162" formatCode="0.00000"/>
    <numFmt numFmtId="163" formatCode="0.0"/>
  </numFmts>
  <fonts count="12">
    <font>
      <sz val="11.000000"/>
      <color theme="1"/>
      <name val="Calibri"/>
      <scheme val="minor"/>
    </font>
    <font>
      <sz val="11.000000"/>
      <color theme="1"/>
      <name val="Times New Roman"/>
    </font>
    <font>
      <b/>
      <sz val="11.000000"/>
      <color theme="1"/>
      <name val="Times New Roman"/>
    </font>
    <font>
      <sz val="9.000000"/>
      <color theme="1"/>
      <name val="Times New Roman"/>
    </font>
    <font>
      <i/>
      <sz val="9.000000"/>
      <color theme="1"/>
      <name val="Times New Roman"/>
    </font>
    <font>
      <i/>
      <sz val="11.000000"/>
      <color theme="1"/>
      <name val="Times New Roman"/>
    </font>
    <font>
      <sz val="11.000000"/>
      <name val="Times New Roman"/>
    </font>
    <font>
      <b/>
      <sz val="11.500000"/>
      <color rgb="FF222222"/>
      <name val="Arial"/>
    </font>
    <font>
      <b/>
      <sz val="10.000000"/>
      <color rgb="FF222222"/>
      <name val="Arial"/>
    </font>
    <font>
      <b/>
      <sz val="11.000000"/>
      <name val="Times New Roman"/>
    </font>
    <font>
      <sz val="10.500000"/>
      <color rgb="FF222222"/>
      <name val="Arial"/>
    </font>
    <font>
      <sz val="14.000000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 tint="0"/>
        <bgColor theme="0" tint="0"/>
      </patternFill>
    </fill>
  </fills>
  <borders count="33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none"/>
      <top style="medium">
        <color auto="1"/>
      </top>
      <bottom style="none"/>
      <diagonal style="none"/>
    </border>
    <border>
      <left style="none"/>
      <right style="medium">
        <color auto="1"/>
      </right>
      <top style="medium">
        <color auto="1"/>
      </top>
      <bottom style="none"/>
      <diagonal style="none"/>
    </border>
    <border>
      <left style="medium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auto="1"/>
      </bottom>
      <diagonal style="none"/>
    </border>
    <border>
      <left style="thin">
        <color theme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medium">
        <color auto="1"/>
      </right>
      <top style="none"/>
      <bottom style="thin">
        <color auto="1"/>
      </bottom>
      <diagonal style="none"/>
    </border>
    <border>
      <left style="thin">
        <color theme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theme="1"/>
      </right>
      <top style="thin">
        <color auto="1"/>
      </top>
      <bottom style="thin">
        <color auto="1"/>
      </bottom>
      <diagonal style="none"/>
    </border>
  </borders>
  <cellStyleXfs count="2">
    <xf fontId="0" fillId="0" borderId="0" numFmtId="0" applyNumberFormat="1" applyFont="1" applyFill="1" applyBorder="1"/>
    <xf fontId="0" fillId="2" borderId="0" numFmtId="44" applyNumberFormat="1" applyFont="0" applyFill="0" applyBorder="0"/>
  </cellStyleXfs>
  <cellXfs count="92">
    <xf fontId="0" fillId="0" borderId="0" numFmtId="0" xfId="0"/>
    <xf fontId="1" fillId="0" borderId="0" numFmtId="0" xfId="0" applyFont="1"/>
    <xf fontId="2" fillId="3" borderId="0" numFmtId="0" xfId="0" applyFont="1" applyFill="1" applyAlignment="1">
      <alignment horizontal="center" vertical="center" wrapText="1"/>
    </xf>
    <xf fontId="1" fillId="3" borderId="0" numFmtId="0" xfId="0" applyFont="1" applyFill="1"/>
    <xf fontId="1" fillId="3" borderId="0" numFmtId="0" xfId="0" applyFont="1" applyFill="1" applyAlignment="1">
      <alignment horizontal="center"/>
    </xf>
    <xf fontId="1" fillId="3" borderId="0" numFmtId="0" xfId="0" applyFont="1" applyFill="1" applyAlignment="1">
      <alignment horizontal="justify"/>
    </xf>
    <xf fontId="1" fillId="3" borderId="0" numFmtId="0" xfId="0" applyFont="1" applyFill="1" applyAlignment="1">
      <alignment horizontal="left"/>
    </xf>
    <xf fontId="1" fillId="3" borderId="0" numFmtId="0" xfId="0" applyFont="1" applyFill="1" applyAlignment="1">
      <alignment horizontal="left" wrapText="1"/>
    </xf>
    <xf fontId="1" fillId="0" borderId="0" numFmtId="0" xfId="0" applyFont="1" applyAlignment="1">
      <alignment horizontal="center" vertical="center"/>
    </xf>
    <xf fontId="1" fillId="3" borderId="1" numFmtId="0" xfId="0" applyFont="1" applyFill="1" applyBorder="1" applyAlignment="1">
      <alignment horizontal="center" vertical="center"/>
    </xf>
    <xf fontId="1" fillId="3" borderId="2" numFmtId="0" xfId="0" applyFont="1" applyFill="1" applyBorder="1" applyAlignment="1">
      <alignment horizontal="center" vertical="center"/>
    </xf>
    <xf fontId="1" fillId="3" borderId="2" numFmtId="0" xfId="0" applyFont="1" applyFill="1" applyBorder="1" applyAlignment="1">
      <alignment horizontal="center" vertical="center" wrapText="1"/>
    </xf>
    <xf fontId="1" fillId="3" borderId="3" numFmtId="0" xfId="0" applyFont="1" applyFill="1" applyBorder="1" applyAlignment="1">
      <alignment horizontal="center" vertical="center"/>
    </xf>
    <xf fontId="1" fillId="3" borderId="4" numFmtId="0" xfId="0" applyFont="1" applyFill="1" applyBorder="1" applyAlignment="1">
      <alignment horizontal="center" vertical="center"/>
    </xf>
    <xf fontId="3" fillId="0" borderId="0" numFmtId="0" xfId="0" applyFont="1" applyAlignment="1">
      <alignment horizontal="center"/>
    </xf>
    <xf fontId="3" fillId="3" borderId="5" numFmtId="0" xfId="0" applyFont="1" applyFill="1" applyBorder="1" applyAlignment="1">
      <alignment horizontal="center" vertical="center"/>
    </xf>
    <xf fontId="3" fillId="3" borderId="6" numFmtId="0" xfId="0" applyFont="1" applyFill="1" applyBorder="1" applyAlignment="1">
      <alignment horizontal="center" vertical="center"/>
    </xf>
    <xf fontId="3" fillId="3" borderId="7" numFmtId="0" xfId="0" applyFont="1" applyFill="1" applyBorder="1" applyAlignment="1">
      <alignment horizontal="center" vertical="center"/>
    </xf>
    <xf fontId="3" fillId="3" borderId="8" numFmtId="0" xfId="0" applyFont="1" applyFill="1" applyBorder="1" applyAlignment="1">
      <alignment horizontal="center" vertical="center"/>
    </xf>
    <xf fontId="4" fillId="3" borderId="9" numFmtId="0" xfId="0" applyFont="1" applyFill="1" applyBorder="1" applyAlignment="1">
      <alignment horizontal="center" vertical="center" wrapText="1"/>
    </xf>
    <xf fontId="3" fillId="3" borderId="10" numFmtId="0" xfId="0" applyFont="1" applyFill="1" applyBorder="1" applyAlignment="1">
      <alignment horizontal="center" vertical="center" wrapText="1"/>
    </xf>
    <xf fontId="5" fillId="3" borderId="11" numFmtId="0" xfId="0" applyFont="1" applyFill="1" applyBorder="1" applyAlignment="1">
      <alignment horizontal="center" vertical="center" wrapText="1"/>
    </xf>
    <xf fontId="5" fillId="3" borderId="12" numFmtId="0" xfId="0" applyFont="1" applyFill="1" applyBorder="1" applyAlignment="1">
      <alignment horizontal="center" vertical="center" wrapText="1"/>
    </xf>
    <xf fontId="6" fillId="3" borderId="13" numFmtId="160" xfId="0" applyNumberFormat="1" applyFont="1" applyFill="1" applyBorder="1" applyAlignment="1">
      <alignment horizontal="center" vertical="center"/>
    </xf>
    <xf fontId="5" fillId="3" borderId="13" numFmtId="161" xfId="1" applyNumberFormat="1" applyFont="1" applyFill="1" applyBorder="1" applyAlignment="1">
      <alignment horizontal="center" vertical="center"/>
    </xf>
    <xf fontId="1" fillId="3" borderId="11" numFmtId="0" xfId="0" applyFont="1" applyFill="1" applyBorder="1" applyAlignment="1">
      <alignment horizontal="center" vertical="center" wrapText="1"/>
    </xf>
    <xf fontId="1" fillId="3" borderId="12" numFmtId="0" xfId="0" applyFont="1" applyFill="1" applyBorder="1" applyAlignment="1">
      <alignment horizontal="center" vertical="center" wrapText="1"/>
    </xf>
    <xf fontId="1" fillId="3" borderId="13" numFmtId="161" xfId="1" applyNumberFormat="1" applyFont="1" applyFill="1" applyBorder="1" applyAlignment="1">
      <alignment horizontal="center" vertical="center"/>
    </xf>
    <xf fontId="3" fillId="3" borderId="0" numFmtId="0" xfId="0" applyFont="1" applyFill="1" applyAlignment="1">
      <alignment horizontal="center"/>
    </xf>
    <xf fontId="1" fillId="3" borderId="14" numFmtId="0" xfId="0" applyFont="1" applyFill="1" applyBorder="1" applyAlignment="1">
      <alignment horizontal="center" vertical="center" wrapText="1"/>
    </xf>
    <xf fontId="1" fillId="3" borderId="15" numFmtId="0" xfId="0" applyFont="1" applyFill="1" applyBorder="1" applyAlignment="1">
      <alignment horizontal="center" vertical="center" wrapText="1"/>
    </xf>
    <xf fontId="5" fillId="3" borderId="16" numFmtId="0" xfId="0" applyFont="1" applyFill="1" applyBorder="1" applyAlignment="1">
      <alignment horizontal="center" vertical="center" wrapText="1"/>
    </xf>
    <xf fontId="5" fillId="3" borderId="17" numFmtId="0" xfId="0" applyFont="1" applyFill="1" applyBorder="1" applyAlignment="1">
      <alignment horizontal="center" vertical="center" wrapText="1"/>
    </xf>
    <xf fontId="5" fillId="3" borderId="18" numFmtId="0" xfId="0" applyFont="1" applyFill="1" applyBorder="1" applyAlignment="1">
      <alignment horizontal="center" vertical="center" wrapText="1"/>
    </xf>
    <xf fontId="1" fillId="3" borderId="19" numFmtId="0" xfId="0" applyFont="1" applyFill="1" applyBorder="1" applyAlignment="1">
      <alignment horizontal="center" vertical="center" wrapText="1"/>
    </xf>
    <xf fontId="1" fillId="3" borderId="20" numFmtId="0" xfId="0" applyFont="1" applyFill="1" applyBorder="1" applyAlignment="1">
      <alignment horizontal="center" vertical="center" wrapText="1"/>
    </xf>
    <xf fontId="1" fillId="3" borderId="21" numFmtId="0" xfId="0" applyFont="1" applyFill="1" applyBorder="1" applyAlignment="1">
      <alignment horizontal="center" vertical="center" wrapText="1"/>
    </xf>
    <xf fontId="5" fillId="3" borderId="11" numFmtId="0" xfId="0" applyFont="1" applyFill="1" applyBorder="1" applyAlignment="1">
      <alignment horizontal="center" wrapText="1"/>
    </xf>
    <xf fontId="5" fillId="3" borderId="12" numFmtId="0" xfId="0" applyFont="1" applyFill="1" applyBorder="1" applyAlignment="1">
      <alignment horizontal="center" wrapText="1"/>
    </xf>
    <xf fontId="1" fillId="3" borderId="0" numFmtId="162" xfId="0" applyNumberFormat="1" applyFont="1" applyFill="1"/>
    <xf fontId="1" fillId="3" borderId="16" numFmtId="0" xfId="0" applyFont="1" applyFill="1" applyBorder="1" applyAlignment="1">
      <alignment horizontal="center" vertical="center" wrapText="1"/>
    </xf>
    <xf fontId="1" fillId="3" borderId="17" numFmtId="0" xfId="0" applyFont="1" applyFill="1" applyBorder="1" applyAlignment="1">
      <alignment horizontal="center" vertical="center" wrapText="1"/>
    </xf>
    <xf fontId="1" fillId="3" borderId="18" numFmtId="0" xfId="0" applyFont="1" applyFill="1" applyBorder="1" applyAlignment="1">
      <alignment horizontal="center" vertical="center" wrapText="1"/>
    </xf>
    <xf fontId="7" fillId="3" borderId="0" numFmtId="0" xfId="0" applyFont="1" applyFill="1" applyAlignment="1">
      <alignment horizontal="left"/>
    </xf>
    <xf fontId="8" fillId="3" borderId="0" numFmtId="0" xfId="0" applyFont="1" applyFill="1" applyAlignment="1">
      <alignment horizontal="left"/>
    </xf>
    <xf fontId="2" fillId="3" borderId="16" numFmtId="0" xfId="0" applyFont="1" applyFill="1" applyBorder="1" applyAlignment="1">
      <alignment horizontal="left" vertical="top" wrapText="1"/>
    </xf>
    <xf fontId="2" fillId="3" borderId="17" numFmtId="0" xfId="0" applyFont="1" applyFill="1" applyBorder="1" applyAlignment="1">
      <alignment horizontal="left" vertical="top" wrapText="1"/>
    </xf>
    <xf fontId="2" fillId="3" borderId="18" numFmtId="0" xfId="0" applyFont="1" applyFill="1" applyBorder="1" applyAlignment="1">
      <alignment horizontal="left" vertical="top" wrapText="1"/>
    </xf>
    <xf fontId="9" fillId="3" borderId="16" numFmtId="160" xfId="0" applyNumberFormat="1" applyFont="1" applyFill="1" applyBorder="1" applyAlignment="1">
      <alignment horizontal="center" vertical="center"/>
    </xf>
    <xf fontId="1" fillId="3" borderId="22" numFmtId="0" xfId="0" applyFont="1" applyFill="1" applyBorder="1"/>
    <xf fontId="9" fillId="3" borderId="18" numFmtId="160" xfId="0" applyNumberFormat="1" applyFont="1" applyFill="1" applyBorder="1" applyAlignment="1">
      <alignment horizontal="center" vertical="center"/>
    </xf>
    <xf fontId="10" fillId="0" borderId="0" numFmtId="0" xfId="0" applyFont="1" applyAlignment="1">
      <alignment horizontal="left"/>
    </xf>
    <xf fontId="1" fillId="3" borderId="13" numFmtId="0" xfId="0" applyFont="1" applyFill="1" applyBorder="1" applyAlignment="1">
      <alignment horizontal="center"/>
    </xf>
    <xf fontId="9" fillId="3" borderId="16" numFmtId="163" xfId="0" applyNumberFormat="1" applyFont="1" applyFill="1" applyBorder="1" applyAlignment="1">
      <alignment horizontal="center" vertical="center"/>
    </xf>
    <xf fontId="9" fillId="3" borderId="18" numFmtId="163" xfId="0" applyNumberFormat="1" applyFont="1" applyFill="1" applyBorder="1" applyAlignment="1">
      <alignment horizontal="center" vertical="center"/>
    </xf>
    <xf fontId="11" fillId="3" borderId="0" numFmtId="0" xfId="0" applyFont="1" applyFill="1" applyAlignment="1">
      <alignment horizontal="left" wrapText="1"/>
    </xf>
    <xf fontId="11" fillId="3" borderId="0" numFmtId="0" xfId="0" applyFont="1" applyFill="1"/>
    <xf fontId="11" fillId="3" borderId="0" numFmtId="0" xfId="0" applyFont="1" applyFill="1" applyAlignment="1">
      <alignment horizontal="center"/>
    </xf>
    <xf fontId="3" fillId="3" borderId="2" numFmtId="0" xfId="0" applyFont="1" applyFill="1" applyBorder="1" applyAlignment="1">
      <alignment horizontal="center" vertical="center"/>
    </xf>
    <xf fontId="4" fillId="3" borderId="3" numFmtId="0" xfId="0" applyFont="1" applyFill="1" applyBorder="1" applyAlignment="1">
      <alignment horizontal="center" vertical="center" wrapText="1"/>
    </xf>
    <xf fontId="3" fillId="3" borderId="4" numFmtId="0" xfId="0" applyFont="1" applyFill="1" applyBorder="1" applyAlignment="1">
      <alignment horizontal="center" vertical="center" wrapText="1"/>
    </xf>
    <xf fontId="5" fillId="3" borderId="23" numFmtId="0" xfId="0" applyFont="1" applyFill="1" applyBorder="1" applyAlignment="1">
      <alignment horizontal="center" vertical="center" wrapText="1"/>
    </xf>
    <xf fontId="6" fillId="3" borderId="16" numFmtId="160" xfId="0" applyNumberFormat="1" applyFont="1" applyFill="1" applyBorder="1" applyAlignment="1">
      <alignment horizontal="center" vertical="center"/>
    </xf>
    <xf fontId="5" fillId="3" borderId="24" numFmtId="161" xfId="1" applyNumberFormat="1" applyFont="1" applyFill="1" applyBorder="1" applyAlignment="1">
      <alignment horizontal="center" vertical="center"/>
    </xf>
    <xf fontId="5" fillId="3" borderId="25" numFmtId="160" xfId="0" applyNumberFormat="1" applyFont="1" applyFill="1" applyBorder="1" applyAlignment="1">
      <alignment horizontal="center" vertical="center"/>
    </xf>
    <xf fontId="5" fillId="3" borderId="26" numFmtId="160" xfId="0" applyNumberFormat="1" applyFont="1" applyFill="1" applyBorder="1" applyAlignment="1">
      <alignment horizontal="center" vertical="center"/>
    </xf>
    <xf fontId="1" fillId="3" borderId="23" numFmtId="0" xfId="0" applyFont="1" applyFill="1" applyBorder="1" applyAlignment="1">
      <alignment horizontal="center" vertical="center" wrapText="1"/>
    </xf>
    <xf fontId="1" fillId="3" borderId="24" numFmtId="161" xfId="1" applyNumberFormat="1" applyFont="1" applyFill="1" applyBorder="1" applyAlignment="1">
      <alignment horizontal="center" vertical="center"/>
    </xf>
    <xf fontId="1" fillId="3" borderId="25" numFmtId="160" xfId="0" applyNumberFormat="1" applyFont="1" applyFill="1" applyBorder="1" applyAlignment="1">
      <alignment horizontal="center" vertical="center"/>
    </xf>
    <xf fontId="1" fillId="3" borderId="26" numFmtId="160" xfId="0" applyNumberFormat="1" applyFont="1" applyFill="1" applyBorder="1" applyAlignment="1">
      <alignment horizontal="center" vertical="center"/>
    </xf>
    <xf fontId="1" fillId="3" borderId="27" numFmtId="161" xfId="1" applyNumberFormat="1" applyFont="1" applyFill="1" applyBorder="1" applyAlignment="1">
      <alignment horizontal="center" vertical="center"/>
    </xf>
    <xf fontId="1" fillId="3" borderId="28" numFmtId="160" xfId="0" applyNumberFormat="1" applyFont="1" applyFill="1" applyBorder="1" applyAlignment="1">
      <alignment horizontal="center" vertical="center"/>
    </xf>
    <xf fontId="1" fillId="3" borderId="29" numFmtId="160" xfId="0" applyNumberFormat="1" applyFont="1" applyFill="1" applyBorder="1" applyAlignment="1">
      <alignment horizontal="center" vertical="center"/>
    </xf>
    <xf fontId="1" fillId="3" borderId="30" numFmtId="0" xfId="0" applyFont="1" applyFill="1" applyBorder="1" applyAlignment="1">
      <alignment horizontal="center" vertical="center" wrapText="1"/>
    </xf>
    <xf fontId="1" fillId="3" borderId="31" numFmtId="0" xfId="0" applyFont="1" applyFill="1" applyBorder="1" applyAlignment="1">
      <alignment horizontal="center" vertical="center" wrapText="1"/>
    </xf>
    <xf fontId="1" fillId="3" borderId="32" numFmtId="0" xfId="0" applyFont="1" applyFill="1" applyBorder="1" applyAlignment="1">
      <alignment horizontal="center" vertical="center" wrapText="1"/>
    </xf>
    <xf fontId="1" fillId="3" borderId="13" numFmtId="160" xfId="0" applyNumberFormat="1" applyFont="1" applyFill="1" applyBorder="1" applyAlignment="1">
      <alignment horizontal="center" vertical="center"/>
    </xf>
    <xf fontId="5" fillId="3" borderId="11" numFmtId="0" xfId="0" applyFont="1" applyFill="1" applyBorder="1" applyAlignment="1">
      <alignment horizontal="center"/>
    </xf>
    <xf fontId="5" fillId="3" borderId="12" numFmtId="0" xfId="0" applyFont="1" applyFill="1" applyBorder="1" applyAlignment="1">
      <alignment horizontal="center"/>
    </xf>
    <xf fontId="5" fillId="3" borderId="23" numFmtId="0" xfId="0" applyFont="1" applyFill="1" applyBorder="1" applyAlignment="1">
      <alignment horizontal="center"/>
    </xf>
    <xf fontId="1" fillId="3" borderId="11" numFmtId="0" xfId="0" applyFont="1" applyFill="1" applyBorder="1" applyAlignment="1">
      <alignment horizontal="center" wrapText="1"/>
    </xf>
    <xf fontId="1" fillId="3" borderId="12" numFmtId="0" xfId="0" applyFont="1" applyFill="1" applyBorder="1" applyAlignment="1">
      <alignment horizontal="center" wrapText="1"/>
    </xf>
    <xf fontId="1" fillId="3" borderId="23" numFmtId="0" xfId="0" applyFont="1" applyFill="1" applyBorder="1" applyAlignment="1">
      <alignment horizontal="center" wrapText="1"/>
    </xf>
    <xf fontId="10" fillId="3" borderId="0" numFmtId="0" xfId="0" applyFont="1" applyFill="1" applyAlignment="1">
      <alignment horizontal="right"/>
    </xf>
    <xf fontId="8" fillId="0" borderId="0" numFmtId="0" xfId="0" applyFont="1" applyAlignment="1">
      <alignment horizontal="left"/>
    </xf>
    <xf fontId="7" fillId="0" borderId="0" numFmtId="0" xfId="0" applyFont="1" applyAlignment="1">
      <alignment horizontal="left"/>
    </xf>
    <xf fontId="2" fillId="3" borderId="19" numFmtId="0" xfId="0" applyFont="1" applyFill="1" applyBorder="1" applyAlignment="1">
      <alignment horizontal="left" vertical="top" wrapText="1"/>
    </xf>
    <xf fontId="2" fillId="3" borderId="20" numFmtId="0" xfId="0" applyFont="1" applyFill="1" applyBorder="1" applyAlignment="1">
      <alignment horizontal="left" vertical="top" wrapText="1"/>
    </xf>
    <xf fontId="2" fillId="3" borderId="21" numFmtId="0" xfId="0" applyFont="1" applyFill="1" applyBorder="1" applyAlignment="1">
      <alignment horizontal="left" vertical="top" wrapText="1"/>
    </xf>
    <xf fontId="2" fillId="3" borderId="25" numFmtId="160" xfId="0" applyNumberFormat="1" applyFont="1" applyFill="1" applyBorder="1" applyAlignment="1">
      <alignment horizontal="center" vertical="center"/>
    </xf>
    <xf fontId="2" fillId="3" borderId="19" numFmtId="160" xfId="0" applyNumberFormat="1" applyFont="1" applyFill="1" applyBorder="1" applyAlignment="1">
      <alignment horizontal="center"/>
    </xf>
    <xf fontId="2" fillId="3" borderId="21" numFmtId="160" xfId="0" applyNumberFormat="1" applyFont="1" applyFill="1" applyBorder="1" applyAlignment="1">
      <alignment horizontal="center"/>
    </xf>
  </cellXfs>
  <cellStyles count="2">
    <cellStyle name="Обычный" xfId="0" builtinId="0"/>
    <cellStyle name="Currenc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22" zoomScale="100" workbookViewId="0">
      <selection activeCell="P9" activeCellId="0" sqref="P9"/>
    </sheetView>
  </sheetViews>
  <sheetFormatPr defaultColWidth="8.85546875" defaultRowHeight="14.25"/>
  <cols>
    <col customWidth="1" min="1" max="1" style="1" width="10.28515625"/>
    <col min="2" max="5" style="1" width="8.85546875"/>
    <col customWidth="1" min="6" max="6" style="1" width="22.7109375"/>
    <col customWidth="1" min="7" max="7" style="1" width="19.421875"/>
    <col min="8" max="8" style="1" width="8.85546875"/>
    <col customWidth="1" min="9" max="9" style="1" width="13.7109375"/>
    <col bestFit="1" min="10" max="10" style="1" width="15.28125"/>
    <col min="11" max="13" style="1" width="8.85546875"/>
    <col customWidth="1" min="14" max="14" style="1" width="16.421875"/>
    <col min="15" max="16384" style="1" width="8.85546875"/>
  </cols>
  <sheetData>
    <row r="1" ht="87" customHeight="1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14.25">
      <c r="A2" s="3"/>
      <c r="B2" s="3"/>
      <c r="C2" s="3"/>
      <c r="D2" s="3"/>
      <c r="E2" s="3"/>
      <c r="F2" s="3"/>
      <c r="G2" s="3"/>
      <c r="H2" s="3"/>
      <c r="I2" s="3"/>
    </row>
    <row r="3">
      <c r="A3" s="3"/>
      <c r="B3" s="3"/>
      <c r="C3" s="3"/>
      <c r="D3" s="3"/>
      <c r="E3" s="3"/>
      <c r="F3" s="3"/>
      <c r="G3" s="3"/>
      <c r="H3" s="4" t="s">
        <v>1</v>
      </c>
      <c r="I3" s="4"/>
    </row>
    <row r="4" ht="14.25">
      <c r="A4" s="3"/>
      <c r="B4" s="3"/>
      <c r="C4" s="3"/>
      <c r="D4" s="3"/>
      <c r="E4" s="3"/>
      <c r="F4" s="3"/>
      <c r="G4" s="3"/>
      <c r="H4" s="3"/>
      <c r="I4" s="3"/>
    </row>
    <row r="5" ht="27" customHeight="1">
      <c r="A5" s="5" t="s">
        <v>2</v>
      </c>
      <c r="B5" s="5"/>
      <c r="C5" s="5"/>
      <c r="D5" s="5"/>
      <c r="E5" s="5"/>
      <c r="F5" s="5"/>
      <c r="G5" s="5"/>
      <c r="H5" s="5"/>
      <c r="I5" s="5"/>
    </row>
    <row r="6">
      <c r="A6" s="6" t="s">
        <v>3</v>
      </c>
      <c r="B6" s="6"/>
      <c r="C6" s="6"/>
      <c r="D6" s="6"/>
      <c r="E6" s="6"/>
      <c r="F6" s="6"/>
      <c r="G6" s="6"/>
      <c r="H6" s="6"/>
      <c r="I6" s="6"/>
    </row>
    <row r="7" ht="27" customHeight="1">
      <c r="A7" s="7" t="s">
        <v>4</v>
      </c>
      <c r="B7" s="7"/>
      <c r="C7" s="7"/>
      <c r="D7" s="7"/>
      <c r="E7" s="7"/>
      <c r="F7" s="7"/>
      <c r="G7" s="7"/>
      <c r="H7" s="7"/>
      <c r="I7" s="7"/>
    </row>
    <row r="8" ht="49.5" customHeight="1">
      <c r="A8" s="7" t="s">
        <v>5</v>
      </c>
      <c r="B8" s="7"/>
      <c r="C8" s="7"/>
      <c r="D8" s="7"/>
      <c r="E8" s="7"/>
      <c r="F8" s="7"/>
      <c r="G8" s="7"/>
      <c r="H8" s="7"/>
      <c r="I8" s="7"/>
    </row>
    <row r="9">
      <c r="A9" s="6" t="s">
        <v>6</v>
      </c>
      <c r="B9" s="6"/>
      <c r="C9" s="6"/>
      <c r="D9" s="6"/>
      <c r="E9" s="6"/>
      <c r="F9" s="6"/>
      <c r="G9" s="6"/>
      <c r="H9" s="6"/>
      <c r="I9" s="6"/>
    </row>
    <row r="10">
      <c r="A10" s="6" t="s">
        <v>7</v>
      </c>
      <c r="B10" s="6"/>
      <c r="C10" s="6"/>
      <c r="D10" s="6"/>
      <c r="E10" s="6"/>
      <c r="F10" s="6"/>
      <c r="G10" s="6"/>
      <c r="H10" s="6"/>
      <c r="I10" s="6"/>
    </row>
    <row r="11">
      <c r="A11" s="6" t="s">
        <v>8</v>
      </c>
      <c r="B11" s="6"/>
      <c r="C11" s="6"/>
      <c r="D11" s="6"/>
      <c r="E11" s="6"/>
      <c r="F11" s="6"/>
      <c r="G11" s="6"/>
      <c r="H11" s="6"/>
      <c r="I11" s="6"/>
    </row>
    <row r="12" ht="15.75">
      <c r="A12" s="3" t="s">
        <v>9</v>
      </c>
      <c r="B12" s="3"/>
      <c r="C12" s="3"/>
      <c r="D12" s="3"/>
      <c r="E12" s="3"/>
      <c r="F12" s="3"/>
      <c r="G12" s="3"/>
      <c r="H12" s="3"/>
      <c r="I12" s="3"/>
    </row>
    <row r="13" s="8" customFormat="1" ht="70.5" customHeight="1">
      <c r="A13" s="9" t="s">
        <v>10</v>
      </c>
      <c r="B13" s="10"/>
      <c r="C13" s="10"/>
      <c r="D13" s="10"/>
      <c r="E13" s="10"/>
      <c r="F13" s="11" t="s">
        <v>11</v>
      </c>
      <c r="G13" s="11" t="s">
        <v>12</v>
      </c>
      <c r="H13" s="12" t="s">
        <v>13</v>
      </c>
      <c r="I13" s="13"/>
    </row>
    <row r="14" s="14" customFormat="1" ht="26.25" customHeight="1">
      <c r="A14" s="15">
        <v>1</v>
      </c>
      <c r="B14" s="16"/>
      <c r="C14" s="16"/>
      <c r="D14" s="16"/>
      <c r="E14" s="17"/>
      <c r="F14" s="18">
        <v>2</v>
      </c>
      <c r="G14" s="18">
        <v>3</v>
      </c>
      <c r="H14" s="19" t="s">
        <v>14</v>
      </c>
      <c r="I14" s="20"/>
    </row>
    <row r="15" s="14" customFormat="1" ht="21.75" customHeight="1">
      <c r="A15" s="21" t="s">
        <v>15</v>
      </c>
      <c r="B15" s="22"/>
      <c r="C15" s="22"/>
      <c r="D15" s="22"/>
      <c r="E15" s="22"/>
      <c r="F15" s="23">
        <v>94123289.205702707</v>
      </c>
      <c r="G15" s="24">
        <v>0.98199999999999998</v>
      </c>
      <c r="H15" s="23">
        <f t="shared" ref="H15:H26" si="0">F15*G15/1000</f>
        <v>92429.070000000065</v>
      </c>
      <c r="I15" s="23"/>
    </row>
    <row r="16" s="14" customFormat="1" ht="54" customHeight="1">
      <c r="A16" s="25" t="s">
        <v>16</v>
      </c>
      <c r="B16" s="26"/>
      <c r="C16" s="26"/>
      <c r="D16" s="26"/>
      <c r="E16" s="26"/>
      <c r="F16" s="23">
        <v>94123289.205702707</v>
      </c>
      <c r="G16" s="27">
        <v>0.98199999999999998</v>
      </c>
      <c r="H16" s="23">
        <f t="shared" si="0"/>
        <v>92429.070000000065</v>
      </c>
      <c r="I16" s="23"/>
    </row>
    <row r="17" s="14" customFormat="1" ht="23.25" customHeight="1">
      <c r="A17" s="21" t="s">
        <v>17</v>
      </c>
      <c r="B17" s="22"/>
      <c r="C17" s="22"/>
      <c r="D17" s="22"/>
      <c r="E17" s="22"/>
      <c r="F17" s="23">
        <v>77778433.367243096</v>
      </c>
      <c r="G17" s="24">
        <v>0.98299999999999998</v>
      </c>
      <c r="H17" s="23">
        <f t="shared" si="0"/>
        <v>76456.199999999953</v>
      </c>
      <c r="I17" s="23"/>
    </row>
    <row r="18" s="28" customFormat="1" ht="42" customHeight="1">
      <c r="A18" s="29" t="s">
        <v>18</v>
      </c>
      <c r="B18" s="30"/>
      <c r="C18" s="30"/>
      <c r="D18" s="30"/>
      <c r="E18" s="30"/>
      <c r="F18" s="23">
        <v>77778433.367243096</v>
      </c>
      <c r="G18" s="27">
        <v>0.98299999999999998</v>
      </c>
      <c r="H18" s="23">
        <f t="shared" si="0"/>
        <v>76456.199999999953</v>
      </c>
      <c r="I18" s="23"/>
      <c r="N18" s="28"/>
    </row>
    <row r="19" s="28" customFormat="1" ht="20.25" customHeight="1">
      <c r="A19" s="31" t="s">
        <v>19</v>
      </c>
      <c r="B19" s="32"/>
      <c r="C19" s="32"/>
      <c r="D19" s="32"/>
      <c r="E19" s="33"/>
      <c r="F19" s="23">
        <v>116618661.257606</v>
      </c>
      <c r="G19" s="24">
        <v>0.98599999999999999</v>
      </c>
      <c r="H19" s="23">
        <f t="shared" si="0"/>
        <v>114985.99999999951</v>
      </c>
      <c r="I19" s="23"/>
      <c r="N19" s="28"/>
    </row>
    <row r="20" s="28" customFormat="1" ht="60.75" customHeight="1">
      <c r="A20" s="34" t="s">
        <v>20</v>
      </c>
      <c r="B20" s="35"/>
      <c r="C20" s="35"/>
      <c r="D20" s="35"/>
      <c r="E20" s="36"/>
      <c r="F20" s="23">
        <v>116618661.257606</v>
      </c>
      <c r="G20" s="27">
        <v>0.98599999999999999</v>
      </c>
      <c r="H20" s="23">
        <f t="shared" si="0"/>
        <v>114985.99999999951</v>
      </c>
      <c r="I20" s="23"/>
      <c r="N20" s="28"/>
    </row>
    <row r="21" s="3" customFormat="1">
      <c r="A21" s="37" t="s">
        <v>21</v>
      </c>
      <c r="B21" s="38"/>
      <c r="C21" s="38"/>
      <c r="D21" s="38"/>
      <c r="E21" s="38"/>
      <c r="F21" s="23">
        <v>243803516.03</v>
      </c>
      <c r="G21" s="24">
        <v>0.96700000000000008</v>
      </c>
      <c r="H21" s="23">
        <f t="shared" si="0"/>
        <v>235758.00000101002</v>
      </c>
      <c r="I21" s="23"/>
      <c r="J21" s="39"/>
      <c r="N21" s="3"/>
    </row>
    <row r="22" s="3" customFormat="1" ht="41.25" customHeight="1">
      <c r="A22" s="40" t="s">
        <v>22</v>
      </c>
      <c r="B22" s="41"/>
      <c r="C22" s="41"/>
      <c r="D22" s="41"/>
      <c r="E22" s="42"/>
      <c r="F22" s="23">
        <v>59989658.740000002</v>
      </c>
      <c r="G22" s="27">
        <v>0.96700000000000008</v>
      </c>
      <c r="H22" s="23">
        <f t="shared" si="0"/>
        <v>58010.000001580011</v>
      </c>
      <c r="I22" s="23"/>
      <c r="J22" s="43"/>
      <c r="N22" s="3"/>
    </row>
    <row r="23" s="3" customFormat="1" ht="41.25" customHeight="1">
      <c r="A23" s="40" t="s">
        <v>23</v>
      </c>
      <c r="B23" s="41"/>
      <c r="C23" s="41"/>
      <c r="D23" s="41"/>
      <c r="E23" s="42"/>
      <c r="F23" s="23">
        <v>55774560.5</v>
      </c>
      <c r="G23" s="27">
        <v>0.96700000000000008</v>
      </c>
      <c r="H23" s="23">
        <f t="shared" si="0"/>
        <v>53934.000003500005</v>
      </c>
      <c r="I23" s="23"/>
      <c r="J23" s="39"/>
      <c r="K23" s="43"/>
      <c r="N23" s="3"/>
    </row>
    <row r="24" s="3" customFormat="1" ht="41.25" customHeight="1">
      <c r="A24" s="40" t="s">
        <v>24</v>
      </c>
      <c r="B24" s="41"/>
      <c r="C24" s="41"/>
      <c r="D24" s="41"/>
      <c r="E24" s="42"/>
      <c r="F24" s="23">
        <v>74269906.930000007</v>
      </c>
      <c r="G24" s="27">
        <v>0.96700000000000008</v>
      </c>
      <c r="H24" s="23">
        <f t="shared" si="0"/>
        <v>71819.000001310007</v>
      </c>
      <c r="I24" s="23"/>
      <c r="J24" s="39"/>
      <c r="K24" s="44"/>
      <c r="N24" s="3"/>
    </row>
    <row r="25" s="3" customFormat="1" ht="33.75" customHeight="1">
      <c r="A25" s="40" t="s">
        <v>25</v>
      </c>
      <c r="B25" s="41"/>
      <c r="C25" s="41"/>
      <c r="D25" s="41"/>
      <c r="E25" s="42"/>
      <c r="F25" s="23">
        <v>28633919.34</v>
      </c>
      <c r="G25" s="27">
        <v>0.96700000000000008</v>
      </c>
      <c r="H25" s="23">
        <f t="shared" si="0"/>
        <v>27689.000001780005</v>
      </c>
      <c r="I25" s="23"/>
      <c r="J25" s="39"/>
      <c r="K25" s="43"/>
      <c r="N25" s="3"/>
    </row>
    <row r="26" s="3" customFormat="1" ht="41.25" customHeight="1">
      <c r="A26" s="40" t="s">
        <v>26</v>
      </c>
      <c r="B26" s="41"/>
      <c r="C26" s="41"/>
      <c r="D26" s="41"/>
      <c r="E26" s="42"/>
      <c r="F26" s="23">
        <v>25135470.530000001</v>
      </c>
      <c r="G26" s="27">
        <v>0.96700000000000008</v>
      </c>
      <c r="H26" s="23">
        <f t="shared" si="0"/>
        <v>24306.000002510005</v>
      </c>
      <c r="I26" s="23"/>
      <c r="J26" s="39"/>
      <c r="K26" s="44"/>
      <c r="N26" s="3"/>
    </row>
    <row r="27">
      <c r="A27" s="45" t="s">
        <v>27</v>
      </c>
      <c r="B27" s="46"/>
      <c r="C27" s="46"/>
      <c r="D27" s="46"/>
      <c r="E27" s="47"/>
      <c r="F27" s="48">
        <f>F15+F17+F19+F21</f>
        <v>532323899.86055183</v>
      </c>
      <c r="G27" s="49"/>
      <c r="H27" s="48">
        <f>H15+H17+H19+H21</f>
        <v>519629.27000100957</v>
      </c>
      <c r="I27" s="50"/>
      <c r="K27" s="51" t="s">
        <v>28</v>
      </c>
      <c r="N27" s="1"/>
    </row>
    <row r="28">
      <c r="A28" s="45" t="s">
        <v>29</v>
      </c>
      <c r="B28" s="46"/>
      <c r="C28" s="46"/>
      <c r="D28" s="46"/>
      <c r="E28" s="47"/>
      <c r="F28" s="48"/>
      <c r="G28" s="52"/>
      <c r="H28" s="53"/>
      <c r="I28" s="54"/>
      <c r="K28" s="1"/>
      <c r="N28" s="1"/>
    </row>
    <row r="29" ht="42.75">
      <c r="A29" s="45" t="s">
        <v>30</v>
      </c>
      <c r="B29" s="46"/>
      <c r="C29" s="46"/>
      <c r="D29" s="46"/>
      <c r="E29" s="47"/>
      <c r="F29" s="48">
        <f>F15+F17+F19</f>
        <v>288520383.8305518</v>
      </c>
      <c r="G29" s="52"/>
      <c r="H29" s="48">
        <f>H15+H17+H19</f>
        <v>283871.26999999955</v>
      </c>
      <c r="I29" s="50"/>
      <c r="N29" s="1"/>
    </row>
    <row r="30" ht="14.25">
      <c r="A30" s="3" t="s">
        <v>31</v>
      </c>
      <c r="B30" s="3"/>
      <c r="C30" s="3"/>
      <c r="D30" s="3"/>
      <c r="E30" s="3"/>
      <c r="F30" s="3"/>
      <c r="G30" s="3"/>
      <c r="H30" s="3"/>
      <c r="I30" s="3"/>
    </row>
    <row r="31" ht="58.5" customHeight="1">
      <c r="A31" s="55" t="s">
        <v>32</v>
      </c>
      <c r="B31" s="55"/>
      <c r="C31" s="55"/>
      <c r="D31" s="55"/>
      <c r="E31" s="55"/>
      <c r="F31" s="55"/>
      <c r="G31" s="56"/>
      <c r="H31" s="57" t="s">
        <v>33</v>
      </c>
      <c r="I31" s="57"/>
    </row>
    <row r="32" ht="17.25">
      <c r="A32" s="56"/>
      <c r="B32" s="56"/>
      <c r="C32" s="56"/>
      <c r="D32" s="56"/>
      <c r="E32" s="56"/>
      <c r="F32" s="56"/>
      <c r="G32" s="56"/>
      <c r="H32" s="56"/>
      <c r="I32" s="56"/>
    </row>
    <row r="33">
      <c r="A33" s="3"/>
      <c r="B33" s="3"/>
      <c r="C33" s="3"/>
      <c r="D33" s="3"/>
      <c r="E33" s="3"/>
      <c r="F33" s="3"/>
      <c r="G33" s="3"/>
      <c r="H33" s="3"/>
      <c r="I33" s="3"/>
    </row>
    <row r="34">
      <c r="A34" s="3"/>
      <c r="B34" s="3"/>
      <c r="C34" s="3"/>
      <c r="D34" s="3"/>
      <c r="E34" s="3"/>
      <c r="F34" s="3"/>
      <c r="G34" s="3"/>
      <c r="H34" s="3"/>
      <c r="I34" s="3"/>
    </row>
  </sheetData>
  <mergeCells count="45">
    <mergeCell ref="A1:I1"/>
    <mergeCell ref="H3:I3"/>
    <mergeCell ref="A5:I5"/>
    <mergeCell ref="A6:I6"/>
    <mergeCell ref="A7:I7"/>
    <mergeCell ref="A8:I8"/>
    <mergeCell ref="A9:I9"/>
    <mergeCell ref="A10:I10"/>
    <mergeCell ref="A11:I11"/>
    <mergeCell ref="A13:E13"/>
    <mergeCell ref="H13:I13"/>
    <mergeCell ref="A14:E14"/>
    <mergeCell ref="H14:I14"/>
    <mergeCell ref="A15:E15"/>
    <mergeCell ref="H15:I15"/>
    <mergeCell ref="A16:E16"/>
    <mergeCell ref="H16:I16"/>
    <mergeCell ref="A17:E17"/>
    <mergeCell ref="H17:I17"/>
    <mergeCell ref="A18:E18"/>
    <mergeCell ref="H18:I18"/>
    <mergeCell ref="A19:E19"/>
    <mergeCell ref="H19:I19"/>
    <mergeCell ref="A20:E20"/>
    <mergeCell ref="H20:I20"/>
    <mergeCell ref="A21:E21"/>
    <mergeCell ref="H21:I21"/>
    <mergeCell ref="A22:E22"/>
    <mergeCell ref="H22:I22"/>
    <mergeCell ref="A23:E23"/>
    <mergeCell ref="H23:I23"/>
    <mergeCell ref="A24:E24"/>
    <mergeCell ref="H24:I24"/>
    <mergeCell ref="A25:E25"/>
    <mergeCell ref="H25:I25"/>
    <mergeCell ref="A26:E26"/>
    <mergeCell ref="H26:I26"/>
    <mergeCell ref="A27:E27"/>
    <mergeCell ref="H27:I27"/>
    <mergeCell ref="A28:E28"/>
    <mergeCell ref="H28:I28"/>
    <mergeCell ref="A29:E29"/>
    <mergeCell ref="H29:I29"/>
    <mergeCell ref="A31:F31"/>
    <mergeCell ref="H31:I31"/>
  </mergeCells>
  <printOptions headings="0" gridLines="0"/>
  <pageMargins left="0.70866141732283461" right="0.70866141732283461" top="0.74803149606299213" bottom="0.74803149606299213" header="0.31496062992125984" footer="0.31496062992125984"/>
  <pageSetup paperSize="9" scale="72" firstPageNumber="1" fitToWidth="1" fitToHeight="1" pageOrder="downThenOver" orientation="portrait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20" zoomScale="100" workbookViewId="0">
      <selection activeCell="P9" activeCellId="0" sqref="P9"/>
    </sheetView>
  </sheetViews>
  <sheetFormatPr defaultColWidth="8.85546875" defaultRowHeight="14.25"/>
  <cols>
    <col customWidth="1" min="1" max="1" style="1" width="10.28515625"/>
    <col min="2" max="5" style="1" width="8.85546875"/>
    <col customWidth="1" min="6" max="6" style="1" width="22.7109375"/>
    <col customWidth="1" min="7" max="7" style="1" width="19.421875"/>
    <col min="8" max="8" style="1" width="8.85546875"/>
    <col customWidth="1" min="9" max="9" style="1" width="13.7109375"/>
    <col customWidth="1" min="10" max="10" style="1" width="28.00390625"/>
    <col min="11" max="13" style="1" width="8.85546875"/>
    <col customWidth="1" min="14" max="14" style="1" width="16.421875"/>
    <col min="15" max="16384" style="1" width="8.85546875"/>
  </cols>
  <sheetData>
    <row r="1" ht="87" customHeight="1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14.25">
      <c r="A2" s="3"/>
      <c r="B2" s="3"/>
      <c r="C2" s="3"/>
      <c r="D2" s="3"/>
      <c r="E2" s="3"/>
      <c r="F2" s="3"/>
      <c r="G2" s="3"/>
      <c r="H2" s="3"/>
      <c r="I2" s="3"/>
    </row>
    <row r="3">
      <c r="A3" s="3"/>
      <c r="B3" s="3"/>
      <c r="C3" s="3"/>
      <c r="D3" s="3"/>
      <c r="E3" s="3"/>
      <c r="F3" s="3"/>
      <c r="G3" s="3"/>
      <c r="H3" s="4" t="s">
        <v>34</v>
      </c>
      <c r="I3" s="4"/>
    </row>
    <row r="4" ht="14.25">
      <c r="A4" s="3"/>
      <c r="B4" s="3"/>
      <c r="C4" s="3"/>
      <c r="D4" s="3"/>
      <c r="E4" s="3"/>
      <c r="F4" s="3"/>
      <c r="G4" s="3"/>
      <c r="H4" s="3"/>
      <c r="I4" s="3"/>
    </row>
    <row r="5" ht="27" customHeight="1">
      <c r="A5" s="5" t="s">
        <v>2</v>
      </c>
      <c r="B5" s="5"/>
      <c r="C5" s="5"/>
      <c r="D5" s="5"/>
      <c r="E5" s="5"/>
      <c r="F5" s="5"/>
      <c r="G5" s="5"/>
      <c r="H5" s="5"/>
      <c r="I5" s="5"/>
    </row>
    <row r="6">
      <c r="A6" s="6" t="s">
        <v>3</v>
      </c>
      <c r="B6" s="6"/>
      <c r="C6" s="6"/>
      <c r="D6" s="6"/>
      <c r="E6" s="6"/>
      <c r="F6" s="6"/>
      <c r="G6" s="6"/>
      <c r="H6" s="6"/>
      <c r="I6" s="6"/>
    </row>
    <row r="7" ht="27" customHeight="1">
      <c r="A7" s="7" t="s">
        <v>4</v>
      </c>
      <c r="B7" s="7"/>
      <c r="C7" s="7"/>
      <c r="D7" s="7"/>
      <c r="E7" s="7"/>
      <c r="F7" s="7"/>
      <c r="G7" s="7"/>
      <c r="H7" s="7"/>
      <c r="I7" s="7"/>
    </row>
    <row r="8" ht="45.75" customHeight="1">
      <c r="A8" s="7" t="s">
        <v>5</v>
      </c>
      <c r="B8" s="7"/>
      <c r="C8" s="7"/>
      <c r="D8" s="7"/>
      <c r="E8" s="7"/>
      <c r="F8" s="7"/>
      <c r="G8" s="7"/>
      <c r="H8" s="7"/>
      <c r="I8" s="7"/>
    </row>
    <row r="9">
      <c r="A9" s="6" t="s">
        <v>6</v>
      </c>
      <c r="B9" s="6"/>
      <c r="C9" s="6"/>
      <c r="D9" s="6"/>
      <c r="E9" s="6"/>
      <c r="F9" s="6"/>
      <c r="G9" s="6"/>
      <c r="H9" s="6"/>
      <c r="I9" s="6"/>
    </row>
    <row r="10">
      <c r="A10" s="6" t="s">
        <v>7</v>
      </c>
      <c r="B10" s="6"/>
      <c r="C10" s="6"/>
      <c r="D10" s="6"/>
      <c r="E10" s="6"/>
      <c r="F10" s="6"/>
      <c r="G10" s="6"/>
      <c r="H10" s="6"/>
      <c r="I10" s="6"/>
    </row>
    <row r="11">
      <c r="A11" s="6" t="s">
        <v>8</v>
      </c>
      <c r="B11" s="6"/>
      <c r="C11" s="6"/>
      <c r="D11" s="6"/>
      <c r="E11" s="6"/>
      <c r="F11" s="6"/>
      <c r="G11" s="6"/>
      <c r="H11" s="6"/>
      <c r="I11" s="6"/>
    </row>
    <row r="12" ht="15.75">
      <c r="A12" s="3" t="s">
        <v>9</v>
      </c>
      <c r="B12" s="3"/>
      <c r="C12" s="3"/>
      <c r="D12" s="3"/>
      <c r="E12" s="3"/>
      <c r="F12" s="3"/>
      <c r="G12" s="3"/>
      <c r="H12" s="3"/>
      <c r="I12" s="3"/>
    </row>
    <row r="13" s="8" customFormat="1" ht="70.5" customHeight="1">
      <c r="A13" s="9" t="s">
        <v>10</v>
      </c>
      <c r="B13" s="10"/>
      <c r="C13" s="10"/>
      <c r="D13" s="10"/>
      <c r="E13" s="10"/>
      <c r="F13" s="11" t="s">
        <v>11</v>
      </c>
      <c r="G13" s="11" t="s">
        <v>12</v>
      </c>
      <c r="H13" s="12" t="s">
        <v>13</v>
      </c>
      <c r="I13" s="13"/>
    </row>
    <row r="14" s="14" customFormat="1" ht="26.25" customHeight="1">
      <c r="A14" s="15">
        <v>1</v>
      </c>
      <c r="B14" s="16"/>
      <c r="C14" s="16"/>
      <c r="D14" s="16"/>
      <c r="E14" s="17"/>
      <c r="F14" s="58">
        <v>2</v>
      </c>
      <c r="G14" s="58">
        <v>3</v>
      </c>
      <c r="H14" s="59" t="s">
        <v>14</v>
      </c>
      <c r="I14" s="60"/>
    </row>
    <row r="15" s="14" customFormat="1" ht="20.25" customHeight="1">
      <c r="A15" s="21" t="s">
        <v>35</v>
      </c>
      <c r="B15" s="22"/>
      <c r="C15" s="22"/>
      <c r="D15" s="22"/>
      <c r="E15" s="61"/>
      <c r="F15" s="62">
        <v>101962020.20202</v>
      </c>
      <c r="G15" s="63">
        <v>0.98999999999999999</v>
      </c>
      <c r="H15" s="64">
        <f t="shared" ref="H15:H22" si="1">F15*G15/1000</f>
        <v>100942.39999999981</v>
      </c>
      <c r="I15" s="65"/>
    </row>
    <row r="16" s="14" customFormat="1" ht="102.75" customHeight="1">
      <c r="A16" s="25" t="s">
        <v>36</v>
      </c>
      <c r="B16" s="26"/>
      <c r="C16" s="26"/>
      <c r="D16" s="26"/>
      <c r="E16" s="66"/>
      <c r="F16" s="62">
        <v>101962020.20202</v>
      </c>
      <c r="G16" s="67">
        <v>0.98999999999999999</v>
      </c>
      <c r="H16" s="68">
        <f t="shared" si="1"/>
        <v>100942.39999999981</v>
      </c>
      <c r="I16" s="69"/>
    </row>
    <row r="17" s="14" customFormat="1" ht="21" customHeight="1">
      <c r="A17" s="21" t="s">
        <v>37</v>
      </c>
      <c r="B17" s="22"/>
      <c r="C17" s="22"/>
      <c r="D17" s="22"/>
      <c r="E17" s="61"/>
      <c r="F17" s="62">
        <v>54723505.572441697</v>
      </c>
      <c r="G17" s="70">
        <v>0.98699999999999999</v>
      </c>
      <c r="H17" s="71">
        <f t="shared" si="1"/>
        <v>54012.099999999955</v>
      </c>
      <c r="I17" s="72"/>
    </row>
    <row r="18" s="14" customFormat="1" ht="76.5" customHeight="1">
      <c r="A18" s="73" t="s">
        <v>38</v>
      </c>
      <c r="B18" s="74"/>
      <c r="C18" s="74"/>
      <c r="D18" s="74"/>
      <c r="E18" s="75"/>
      <c r="F18" s="23">
        <v>54723505.572441697</v>
      </c>
      <c r="G18" s="27">
        <v>0.98699999999999999</v>
      </c>
      <c r="H18" s="76">
        <f t="shared" si="1"/>
        <v>54012.099999999955</v>
      </c>
      <c r="I18" s="76"/>
    </row>
    <row r="19" s="3" customFormat="1">
      <c r="A19" s="77" t="s">
        <v>39</v>
      </c>
      <c r="B19" s="78"/>
      <c r="C19" s="78"/>
      <c r="D19" s="78"/>
      <c r="E19" s="79"/>
      <c r="F19" s="62">
        <f>SUM(F20:F22)</f>
        <v>201447776.63</v>
      </c>
      <c r="G19" s="67">
        <v>0.96700000000000008</v>
      </c>
      <c r="H19" s="68">
        <f t="shared" si="1"/>
        <v>194800.00000120999</v>
      </c>
      <c r="I19" s="69"/>
      <c r="J19" s="3"/>
      <c r="K19" s="3"/>
      <c r="N19" s="3"/>
    </row>
    <row r="20" s="3" customFormat="1" ht="29.25" customHeight="1">
      <c r="A20" s="80" t="s">
        <v>40</v>
      </c>
      <c r="B20" s="81"/>
      <c r="C20" s="81"/>
      <c r="D20" s="81"/>
      <c r="E20" s="82"/>
      <c r="F20" s="62">
        <v>39555325.75</v>
      </c>
      <c r="G20" s="67">
        <v>0.96700000000000008</v>
      </c>
      <c r="H20" s="68">
        <f t="shared" si="1"/>
        <v>38250.000000250002</v>
      </c>
      <c r="I20" s="69"/>
      <c r="J20" s="39"/>
      <c r="K20" s="43"/>
      <c r="N20" s="3"/>
    </row>
    <row r="21" s="3" customFormat="1" ht="28.5" customHeight="1">
      <c r="A21" s="80" t="s">
        <v>41</v>
      </c>
      <c r="B21" s="81"/>
      <c r="C21" s="81"/>
      <c r="D21" s="81"/>
      <c r="E21" s="82"/>
      <c r="F21" s="62">
        <v>113743536.70999999</v>
      </c>
      <c r="G21" s="67">
        <v>0.96700000000000008</v>
      </c>
      <c r="H21" s="68">
        <f t="shared" si="1"/>
        <v>109989.99999857001</v>
      </c>
      <c r="I21" s="69"/>
      <c r="J21" s="39"/>
      <c r="K21" s="43"/>
      <c r="N21" s="3"/>
    </row>
    <row r="22" s="3" customFormat="1" ht="28.5" customHeight="1">
      <c r="A22" s="80" t="s">
        <v>42</v>
      </c>
      <c r="B22" s="81"/>
      <c r="C22" s="81"/>
      <c r="D22" s="81"/>
      <c r="E22" s="82"/>
      <c r="F22" s="62">
        <v>48148914.170000002</v>
      </c>
      <c r="G22" s="67">
        <v>0.96700000000000008</v>
      </c>
      <c r="H22" s="68">
        <f t="shared" si="1"/>
        <v>46560.000002390007</v>
      </c>
      <c r="I22" s="69"/>
      <c r="J22" s="39"/>
      <c r="K22" s="83"/>
      <c r="N22" s="3"/>
    </row>
    <row r="23">
      <c r="A23" s="45" t="s">
        <v>27</v>
      </c>
      <c r="B23" s="46"/>
      <c r="C23" s="46"/>
      <c r="D23" s="46"/>
      <c r="E23" s="47"/>
      <c r="F23" s="48">
        <f>F15+F17+F19</f>
        <v>358133302.40446168</v>
      </c>
      <c r="G23" s="49"/>
      <c r="H23" s="48">
        <f>H15+H17+H19</f>
        <v>349754.50000120979</v>
      </c>
      <c r="I23" s="50"/>
      <c r="K23" s="84"/>
      <c r="N23" s="1"/>
    </row>
    <row r="24">
      <c r="A24" s="45" t="s">
        <v>29</v>
      </c>
      <c r="B24" s="46"/>
      <c r="C24" s="46"/>
      <c r="D24" s="46"/>
      <c r="E24" s="47"/>
      <c r="F24" s="48"/>
      <c r="G24" s="52"/>
      <c r="H24" s="48"/>
      <c r="I24" s="50"/>
      <c r="N24" s="1"/>
    </row>
    <row r="25" ht="42.75">
      <c r="A25" s="45" t="s">
        <v>30</v>
      </c>
      <c r="B25" s="46"/>
      <c r="C25" s="46"/>
      <c r="D25" s="46"/>
      <c r="E25" s="47"/>
      <c r="F25" s="48">
        <f>F15+F17</f>
        <v>156685525.77446169</v>
      </c>
      <c r="G25" s="52"/>
      <c r="H25" s="48">
        <f>H15+H17</f>
        <v>154954.49999999977</v>
      </c>
      <c r="I25" s="50"/>
      <c r="N25" s="1"/>
    </row>
    <row r="26" ht="14.25">
      <c r="A26" s="3" t="s">
        <v>31</v>
      </c>
      <c r="B26" s="3"/>
      <c r="C26" s="3"/>
      <c r="D26" s="3"/>
      <c r="E26" s="3"/>
      <c r="F26" s="3"/>
      <c r="G26" s="3"/>
      <c r="H26" s="3"/>
      <c r="I26" s="3"/>
    </row>
    <row r="27" ht="65.25" customHeight="1">
      <c r="A27" s="55" t="s">
        <v>32</v>
      </c>
      <c r="B27" s="55"/>
      <c r="C27" s="55"/>
      <c r="D27" s="55"/>
      <c r="E27" s="55"/>
      <c r="F27" s="55"/>
      <c r="G27" s="56"/>
      <c r="H27" s="57" t="s">
        <v>33</v>
      </c>
      <c r="I27" s="57"/>
    </row>
    <row r="28" ht="14.25">
      <c r="A28" s="3"/>
      <c r="B28" s="3"/>
      <c r="C28" s="3"/>
      <c r="D28" s="3"/>
      <c r="E28" s="3"/>
      <c r="F28" s="3"/>
      <c r="G28" s="3"/>
      <c r="H28" s="3"/>
      <c r="I28" s="3"/>
    </row>
    <row r="29">
      <c r="A29" s="3"/>
      <c r="B29" s="3"/>
      <c r="C29" s="3"/>
      <c r="D29" s="3"/>
      <c r="E29" s="3"/>
      <c r="F29" s="3"/>
      <c r="G29" s="3"/>
      <c r="H29" s="3"/>
      <c r="I29" s="3"/>
    </row>
    <row r="30">
      <c r="A30" s="1"/>
      <c r="B30" s="1"/>
      <c r="C30" s="1"/>
      <c r="D30" s="1"/>
      <c r="E30" s="1"/>
      <c r="F30" s="1"/>
      <c r="G30" s="1"/>
      <c r="H30" s="1"/>
      <c r="I30" s="1"/>
    </row>
  </sheetData>
  <mergeCells count="37">
    <mergeCell ref="A1:I1"/>
    <mergeCell ref="H3:I3"/>
    <mergeCell ref="A5:I5"/>
    <mergeCell ref="A6:I6"/>
    <mergeCell ref="A7:I7"/>
    <mergeCell ref="A8:I8"/>
    <mergeCell ref="A9:I9"/>
    <mergeCell ref="A10:I10"/>
    <mergeCell ref="A11:I11"/>
    <mergeCell ref="A13:E13"/>
    <mergeCell ref="H13:I13"/>
    <mergeCell ref="A14:E14"/>
    <mergeCell ref="H14:I14"/>
    <mergeCell ref="A15:E15"/>
    <mergeCell ref="H15:I15"/>
    <mergeCell ref="A16:E16"/>
    <mergeCell ref="H16:I16"/>
    <mergeCell ref="A17:E17"/>
    <mergeCell ref="H17:I17"/>
    <mergeCell ref="A18:E18"/>
    <mergeCell ref="H18:I18"/>
    <mergeCell ref="A19:E19"/>
    <mergeCell ref="H19:I19"/>
    <mergeCell ref="A20:E20"/>
    <mergeCell ref="H20:I20"/>
    <mergeCell ref="A21:E21"/>
    <mergeCell ref="H21:I21"/>
    <mergeCell ref="A22:E22"/>
    <mergeCell ref="H22:I22"/>
    <mergeCell ref="A23:E23"/>
    <mergeCell ref="H23:I23"/>
    <mergeCell ref="A24:E24"/>
    <mergeCell ref="H24:I24"/>
    <mergeCell ref="A25:E25"/>
    <mergeCell ref="H25:I25"/>
    <mergeCell ref="A27:F27"/>
    <mergeCell ref="H27:I27"/>
  </mergeCells>
  <printOptions headings="0" gridLines="0"/>
  <pageMargins left="0.70866141732283461" right="0.70866141732283461" top="0.74803149606299213" bottom="0.74803149606299213" header="0.31496062992125984" footer="0.31496062992125984"/>
  <pageSetup paperSize="9" scale="82" firstPageNumber="1" fitToWidth="1" fitToHeight="1" pageOrder="downThenOver" orientation="portrait" usePrinterDefaults="1" blackAndWhite="0" draft="0" cellComments="none" useFirstPageNumber="1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10" zoomScale="100" workbookViewId="0">
      <selection activeCell="P9" activeCellId="0" sqref="P9"/>
    </sheetView>
  </sheetViews>
  <sheetFormatPr defaultColWidth="8.85546875" defaultRowHeight="14.25"/>
  <cols>
    <col customWidth="1" min="1" max="1" style="1" width="10.28515625"/>
    <col min="2" max="5" style="1" width="8.85546875"/>
    <col customWidth="1" min="6" max="6" style="1" width="22.7109375"/>
    <col customWidth="1" min="7" max="7" style="1" width="19.421875"/>
    <col min="8" max="8" style="1" width="8.85546875"/>
    <col customWidth="1" min="9" max="9" style="1" width="16.57421875"/>
    <col min="10" max="13" style="1" width="8.85546875"/>
    <col customWidth="1" min="14" max="14" style="1" width="16.421875"/>
    <col min="15" max="16384" style="1" width="8.85546875"/>
  </cols>
  <sheetData>
    <row r="1" ht="87" customHeight="1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14.25">
      <c r="A2" s="3"/>
      <c r="B2" s="3"/>
      <c r="C2" s="3"/>
      <c r="D2" s="3"/>
      <c r="E2" s="3"/>
      <c r="F2" s="3"/>
      <c r="G2" s="3"/>
      <c r="H2" s="3"/>
      <c r="I2" s="3"/>
    </row>
    <row r="3">
      <c r="A3" s="3"/>
      <c r="B3" s="3"/>
      <c r="C3" s="3"/>
      <c r="D3" s="3"/>
      <c r="E3" s="3"/>
      <c r="F3" s="3"/>
      <c r="G3" s="3"/>
      <c r="H3" s="4" t="s">
        <v>43</v>
      </c>
      <c r="I3" s="4"/>
    </row>
    <row r="4" ht="14.25">
      <c r="A4" s="3"/>
      <c r="B4" s="3"/>
      <c r="C4" s="3"/>
      <c r="D4" s="3"/>
      <c r="E4" s="3"/>
      <c r="F4" s="3"/>
      <c r="G4" s="3"/>
      <c r="H4" s="3"/>
      <c r="I4" s="3"/>
    </row>
    <row r="5" ht="27" customHeight="1">
      <c r="A5" s="5" t="s">
        <v>2</v>
      </c>
      <c r="B5" s="5"/>
      <c r="C5" s="5"/>
      <c r="D5" s="5"/>
      <c r="E5" s="5"/>
      <c r="F5" s="5"/>
      <c r="G5" s="5"/>
      <c r="H5" s="5"/>
      <c r="I5" s="5"/>
    </row>
    <row r="6">
      <c r="A6" s="6" t="s">
        <v>3</v>
      </c>
      <c r="B6" s="6"/>
      <c r="C6" s="6"/>
      <c r="D6" s="6"/>
      <c r="E6" s="6"/>
      <c r="F6" s="6"/>
      <c r="G6" s="6"/>
      <c r="H6" s="6"/>
      <c r="I6" s="6"/>
    </row>
    <row r="7" ht="27" customHeight="1">
      <c r="A7" s="7" t="s">
        <v>4</v>
      </c>
      <c r="B7" s="7"/>
      <c r="C7" s="7"/>
      <c r="D7" s="7"/>
      <c r="E7" s="7"/>
      <c r="F7" s="7"/>
      <c r="G7" s="7"/>
      <c r="H7" s="7"/>
      <c r="I7" s="7"/>
    </row>
    <row r="8" ht="42.75" customHeight="1">
      <c r="A8" s="7" t="s">
        <v>5</v>
      </c>
      <c r="B8" s="7"/>
      <c r="C8" s="7"/>
      <c r="D8" s="7"/>
      <c r="E8" s="7"/>
      <c r="F8" s="7"/>
      <c r="G8" s="7"/>
      <c r="H8" s="7"/>
      <c r="I8" s="7"/>
    </row>
    <row r="9">
      <c r="A9" s="6" t="s">
        <v>6</v>
      </c>
      <c r="B9" s="6"/>
      <c r="C9" s="6"/>
      <c r="D9" s="6"/>
      <c r="E9" s="6"/>
      <c r="F9" s="6"/>
      <c r="G9" s="6"/>
      <c r="H9" s="6"/>
      <c r="I9" s="6"/>
    </row>
    <row r="10">
      <c r="A10" s="6" t="s">
        <v>7</v>
      </c>
      <c r="B10" s="6"/>
      <c r="C10" s="6"/>
      <c r="D10" s="6"/>
      <c r="E10" s="6"/>
      <c r="F10" s="6"/>
      <c r="G10" s="6"/>
      <c r="H10" s="6"/>
      <c r="I10" s="6"/>
    </row>
    <row r="11">
      <c r="A11" s="6" t="s">
        <v>8</v>
      </c>
      <c r="B11" s="6"/>
      <c r="C11" s="6"/>
      <c r="D11" s="6"/>
      <c r="E11" s="6"/>
      <c r="F11" s="6"/>
      <c r="G11" s="6"/>
      <c r="H11" s="6"/>
      <c r="I11" s="6"/>
    </row>
    <row r="12" ht="15.75">
      <c r="A12" s="3" t="s">
        <v>9</v>
      </c>
      <c r="B12" s="3"/>
      <c r="C12" s="3"/>
      <c r="D12" s="3"/>
      <c r="E12" s="3"/>
      <c r="F12" s="3"/>
      <c r="G12" s="3"/>
      <c r="H12" s="3"/>
      <c r="I12" s="3"/>
    </row>
    <row r="13" s="8" customFormat="1" ht="70.5" customHeight="1">
      <c r="A13" s="9" t="s">
        <v>10</v>
      </c>
      <c r="B13" s="10"/>
      <c r="C13" s="10"/>
      <c r="D13" s="10"/>
      <c r="E13" s="10"/>
      <c r="F13" s="11" t="s">
        <v>11</v>
      </c>
      <c r="G13" s="11" t="s">
        <v>12</v>
      </c>
      <c r="H13" s="12" t="s">
        <v>13</v>
      </c>
      <c r="I13" s="13"/>
    </row>
    <row r="14" s="14" customFormat="1" ht="26.25" customHeight="1">
      <c r="A14" s="15">
        <v>1</v>
      </c>
      <c r="B14" s="16"/>
      <c r="C14" s="16"/>
      <c r="D14" s="16"/>
      <c r="E14" s="17"/>
      <c r="F14" s="18">
        <v>2</v>
      </c>
      <c r="G14" s="18">
        <v>3</v>
      </c>
      <c r="H14" s="19" t="s">
        <v>14</v>
      </c>
      <c r="I14" s="20"/>
    </row>
    <row r="15" ht="18.75" customHeight="1">
      <c r="A15" s="25" t="s">
        <v>21</v>
      </c>
      <c r="B15" s="26"/>
      <c r="C15" s="26"/>
      <c r="D15" s="26"/>
      <c r="E15" s="26"/>
      <c r="F15" s="76">
        <v>382109617.37</v>
      </c>
      <c r="G15" s="27">
        <v>0.96700000000000008</v>
      </c>
      <c r="H15" s="76">
        <f t="shared" ref="H15:H16" si="2">F15*G15/1000</f>
        <v>369499.99999679008</v>
      </c>
      <c r="I15" s="76"/>
    </row>
    <row r="16" ht="47.25" customHeight="1">
      <c r="A16" s="80" t="s">
        <v>44</v>
      </c>
      <c r="B16" s="81"/>
      <c r="C16" s="81"/>
      <c r="D16" s="81"/>
      <c r="E16" s="81"/>
      <c r="F16" s="68">
        <v>382109617.37</v>
      </c>
      <c r="G16" s="67">
        <v>0.96700000000000008</v>
      </c>
      <c r="H16" s="68">
        <f t="shared" si="2"/>
        <v>369499.99999679008</v>
      </c>
      <c r="I16" s="69"/>
      <c r="J16" s="1"/>
      <c r="K16" s="85"/>
    </row>
    <row r="17">
      <c r="A17" s="86" t="s">
        <v>27</v>
      </c>
      <c r="B17" s="87"/>
      <c r="C17" s="87"/>
      <c r="D17" s="87"/>
      <c r="E17" s="88"/>
      <c r="F17" s="89">
        <f>SUM(F15:F15)</f>
        <v>382109617.37</v>
      </c>
      <c r="G17" s="49"/>
      <c r="H17" s="90">
        <f>SUM(H15:I15)</f>
        <v>369499.99999679008</v>
      </c>
      <c r="I17" s="91"/>
      <c r="N17" s="1"/>
    </row>
    <row r="18">
      <c r="A18" s="45" t="s">
        <v>29</v>
      </c>
      <c r="B18" s="46"/>
      <c r="C18" s="46"/>
      <c r="D18" s="46"/>
      <c r="E18" s="47"/>
      <c r="F18" s="68"/>
      <c r="G18" s="52"/>
      <c r="H18" s="48"/>
      <c r="I18" s="50"/>
    </row>
    <row r="19" ht="15.75">
      <c r="A19" s="45" t="s">
        <v>30</v>
      </c>
      <c r="B19" s="46"/>
      <c r="C19" s="46"/>
      <c r="D19" s="46"/>
      <c r="E19" s="47"/>
      <c r="F19" s="68">
        <v>0</v>
      </c>
      <c r="G19" s="52"/>
      <c r="H19" s="48">
        <v>0</v>
      </c>
      <c r="I19" s="50"/>
    </row>
    <row r="20">
      <c r="A20" s="3" t="s">
        <v>31</v>
      </c>
      <c r="B20" s="3"/>
      <c r="C20" s="3"/>
      <c r="D20" s="3"/>
      <c r="E20" s="3"/>
      <c r="F20" s="3"/>
      <c r="G20" s="3"/>
      <c r="H20" s="3"/>
      <c r="I20" s="3"/>
    </row>
    <row r="21" ht="67.5" customHeight="1">
      <c r="A21" s="55" t="s">
        <v>32</v>
      </c>
      <c r="B21" s="55"/>
      <c r="C21" s="55"/>
      <c r="D21" s="55"/>
      <c r="E21" s="55"/>
      <c r="F21" s="55"/>
      <c r="G21" s="56"/>
      <c r="H21" s="57" t="s">
        <v>33</v>
      </c>
      <c r="I21" s="57"/>
    </row>
    <row r="22">
      <c r="A22" s="3"/>
      <c r="B22" s="3"/>
      <c r="C22" s="3"/>
      <c r="D22" s="3"/>
      <c r="E22" s="3"/>
      <c r="F22" s="3"/>
      <c r="G22" s="3"/>
      <c r="H22" s="3"/>
      <c r="I22" s="3"/>
    </row>
    <row r="23" ht="14.25">
      <c r="A23" s="3"/>
      <c r="B23" s="3"/>
      <c r="C23" s="3"/>
      <c r="D23" s="3"/>
      <c r="E23" s="3"/>
      <c r="F23" s="3"/>
      <c r="G23" s="3"/>
      <c r="H23" s="3"/>
      <c r="I23" s="3"/>
    </row>
    <row r="24" ht="14.25">
      <c r="A24" s="3"/>
      <c r="B24" s="3"/>
      <c r="C24" s="3"/>
      <c r="D24" s="3"/>
      <c r="E24" s="3"/>
      <c r="F24" s="3"/>
      <c r="G24" s="3"/>
      <c r="H24" s="3"/>
      <c r="I24" s="3"/>
    </row>
  </sheetData>
  <mergeCells count="25">
    <mergeCell ref="A1:I1"/>
    <mergeCell ref="H3:I3"/>
    <mergeCell ref="A5:I5"/>
    <mergeCell ref="A6:I6"/>
    <mergeCell ref="A7:I7"/>
    <mergeCell ref="A8:I8"/>
    <mergeCell ref="A9:I9"/>
    <mergeCell ref="A10:I10"/>
    <mergeCell ref="A11:I11"/>
    <mergeCell ref="A13:E13"/>
    <mergeCell ref="H13:I13"/>
    <mergeCell ref="A14:E14"/>
    <mergeCell ref="H14:I14"/>
    <mergeCell ref="A15:E15"/>
    <mergeCell ref="H15:I15"/>
    <mergeCell ref="A16:E16"/>
    <mergeCell ref="H16:I16"/>
    <mergeCell ref="A17:E17"/>
    <mergeCell ref="H17:I17"/>
    <mergeCell ref="A18:E18"/>
    <mergeCell ref="H18:I18"/>
    <mergeCell ref="A19:E19"/>
    <mergeCell ref="H19:I19"/>
    <mergeCell ref="A21:F21"/>
    <mergeCell ref="H21:I21"/>
  </mergeCells>
  <printOptions headings="0" gridLines="0"/>
  <pageMargins left="0.70866141732283461" right="0.70866141732283461" top="0.74803149606299213" bottom="0.74803149606299213" header="0.31496062992125984" footer="0.31496062992125984"/>
  <pageSetup paperSize="9" scale="80" firstPageNumber="1" fitToWidth="1" fitToHeight="0" pageOrder="downThenOver" orientation="portrait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Дектярёв Олег Валерьевич</dc:creator>
  <cp:revision>17</cp:revision>
  <dcterms:created xsi:type="dcterms:W3CDTF">2012-06-08T04:38:17Z</dcterms:created>
  <dcterms:modified xsi:type="dcterms:W3CDTF">2025-10-20T04:50:11Z</dcterms:modified>
</cp:coreProperties>
</file>